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 SEGUIMIENTO II TRIMESTRE" sheetId="1" r:id="rId1"/>
  </sheets>
  <definedNames>
    <definedName name="_xlnm.Print_Area" localSheetId="0">' SEGUIMIENTO II TRIMESTRE'!$A$1:$L$70</definedName>
  </definedNames>
  <calcPr fullCalcOnLoad="1"/>
</workbook>
</file>

<file path=xl/sharedStrings.xml><?xml version="1.0" encoding="utf-8"?>
<sst xmlns="http://schemas.openxmlformats.org/spreadsheetml/2006/main" count="355" uniqueCount="127">
  <si>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</si>
  <si>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</si>
  <si>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</si>
  <si>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</si>
  <si>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</si>
  <si>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</si>
  <si>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</si>
  <si>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</si>
  <si>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</si>
  <si>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</si>
  <si>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</si>
  <si>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</si>
  <si>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</si>
  <si>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</si>
  <si>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</si>
  <si>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</si>
  <si>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</si>
  <si>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</si>
  <si>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</si>
  <si>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</si>
  <si>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</si>
  <si>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</si>
  <si>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</si>
  <si>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</si>
  <si>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</si>
  <si>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</si>
  <si>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</si>
  <si>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</si>
  <si>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No</t>
  </si>
  <si>
    <t>1 mes</t>
  </si>
  <si>
    <t>11 meses</t>
  </si>
  <si>
    <t>CONSEJO PROFESIONAL DE INGENIERIA QUIMICA DE COLOMBIA - CPIQ</t>
  </si>
  <si>
    <t>www.cpiq.gov.co</t>
  </si>
  <si>
    <t>86101705
86101810
86111600</t>
  </si>
  <si>
    <t>Programa de Capacitación, Bienestar y Estímulos / Cursos de actualización de los funcionarios del CPIQ</t>
  </si>
  <si>
    <t>Recursos Propios</t>
  </si>
  <si>
    <t>N/A</t>
  </si>
  <si>
    <t>Exámenes periódicos ocupacionales</t>
  </si>
  <si>
    <t>12 meses</t>
  </si>
  <si>
    <t>80111703
81101703</t>
  </si>
  <si>
    <t>Mantenimiento Equipo de oficina y otros (Extintores)</t>
  </si>
  <si>
    <t>72152300</t>
  </si>
  <si>
    <t>Mantenimiento de Muebles y enseres</t>
  </si>
  <si>
    <t xml:space="preserve">72102900 </t>
  </si>
  <si>
    <t>Mantenimiento y reparaciones locativas - Adecuaciones de la infraestructura de las oficinas</t>
  </si>
  <si>
    <t>81111800
81111812
81112200
81112204
81112306
43233200
81112000</t>
  </si>
  <si>
    <t>Servicio  para mantenimiento de computadores, periféricos, UPS  y bolsa de repuestos y Servicio de mantenimiento preventivo y correctivo de computadores, periféricos y UPS / Servicio de Antivirus Kaspersky  para todos los equipos de cómputo del CPIQ/ Servicio de Copias de Seguridad y Backup para el almacenamiento de la información contenida en los equipos de cómputo</t>
  </si>
  <si>
    <t>81112500
43231500
43233000</t>
  </si>
  <si>
    <t>Licenciamiento Suite Adobe</t>
  </si>
  <si>
    <t>43231500
43233000</t>
  </si>
  <si>
    <t>Actualizacion y Servicio Software Contable HELISSA</t>
  </si>
  <si>
    <t>81112105
81112107</t>
  </si>
  <si>
    <t>Hosting y dominio de la página web del CPIQ</t>
  </si>
  <si>
    <t>Servicio para Seguridad Página web</t>
  </si>
  <si>
    <t>81161800
43233205</t>
  </si>
  <si>
    <t>Servicio de arrendamiento de plataforma tecnológica para pasarela de pagos de trámites -Pasarela de pagos</t>
  </si>
  <si>
    <t>78102201
78102203
78102206</t>
  </si>
  <si>
    <t>Correo, portes y telegramas</t>
  </si>
  <si>
    <t>Avalúos</t>
  </si>
  <si>
    <t>84131500
84131501
84131512
84131607</t>
  </si>
  <si>
    <t>Poliza de Seguro Oficina (Sustracción y hurto)</t>
  </si>
  <si>
    <t>Poliza de Seguro para Directores y Administrativos</t>
  </si>
  <si>
    <t>95121503
47131700</t>
  </si>
  <si>
    <t>Elementos de aseo y cafeteria</t>
  </si>
  <si>
    <t>84111600</t>
  </si>
  <si>
    <t xml:space="preserve">Prestación de servicios profesionales para llevar a cabo la Revisoría Fiscal  </t>
  </si>
  <si>
    <t>84111500</t>
  </si>
  <si>
    <t>Prestación de servicios profesionales Asesoría Contable</t>
  </si>
  <si>
    <t>76111500</t>
  </si>
  <si>
    <t>Contratacion Servicios generales</t>
  </si>
  <si>
    <t>14111500
44103100
44121600
44121700
44121800
44121900
44122000
44122100</t>
  </si>
  <si>
    <t xml:space="preserve"> Suministro de Útiles y papelería / Insumos para impresoras y fotocopiadoras. </t>
  </si>
  <si>
    <t>14111815
55101500
44103112</t>
  </si>
  <si>
    <t>Papelería Matrículas Prof./ Material impreso de divulgación institucional</t>
  </si>
  <si>
    <t>90121500
90121600</t>
  </si>
  <si>
    <t>Tiquetes aéreos: Reuniones del CPIQ, Talleres en las universidades, Procesos Disciplinarios, ICV, reuniones Directores y Jefes de Programa, ganadores Premios CPIQ</t>
  </si>
  <si>
    <t>Gestión de Eventos- Logistica Entrega de Premios CPIQ 2019</t>
  </si>
  <si>
    <t>82101600
80101504
80141607</t>
  </si>
  <si>
    <t>Apoyos del CPIQ en IES</t>
  </si>
  <si>
    <t>Garantizar la buena ejecución de la misión y la visión del CPIQ mediante el desarrollo estrategias que vayan de la mano con los lineamientos legales.</t>
  </si>
  <si>
    <t>CALLE 99 # 49 - 78 OFICINA 305 - 405 EDIFICIO CASTELLANA 99</t>
  </si>
  <si>
    <t>Programa de SG-SST</t>
  </si>
  <si>
    <t>Papeleria y Otros similares PREMIOS CPIQ</t>
  </si>
  <si>
    <t>90101600
80161501</t>
  </si>
  <si>
    <t>Participacion/Presencia en Eventos y/o Congresos relacionados con la IQ a nivel nacional e Internacional</t>
  </si>
  <si>
    <t>Contratacion Directa</t>
  </si>
  <si>
    <t>Minima Cuantia</t>
  </si>
  <si>
    <t>Tienda Virtual del Estado Colombiano</t>
  </si>
  <si>
    <t>Plataforma seminarios web-GoTo Webinar</t>
  </si>
  <si>
    <t>Plataforma de envíos masivos E-goi</t>
  </si>
  <si>
    <t>Logística: Reuniones sesion CPIQ y Reuniónes de directores y Jefes de Programa</t>
  </si>
  <si>
    <t>Alojamientos:  Talleres de ética en universidades, Visitas a empresas Inspeccion Control y Vigilancia, Reuniones sesion CPIQ y Reuniónes de directores y Jefes de Programa</t>
  </si>
  <si>
    <t>14111815
55101500</t>
  </si>
  <si>
    <t>Reconocimientos: Premios/Trofeos. Premios CPIQ</t>
  </si>
  <si>
    <t xml:space="preserve">
81000000
80000000
43230000
43233001
86141704
80161506</t>
  </si>
  <si>
    <t>(1) +57 (1) 8053003</t>
  </si>
  <si>
    <t>Julieth Jazmin Suescun ESpitia
Tecnico Administrativo y Contable contable@cpiq.org.co
Tel: +57 (1) 8053003.</t>
  </si>
  <si>
    <t>Nubia Beatriz Cortés Torres
Gestor de Proyectos CPIQ
proyectos@cpiq.org.co
Tel: +57 (1) 8053003.</t>
  </si>
  <si>
    <t>Darly Miranda Barbosa - Secretaria Ejecutiva-correo electrónico :direccion@cpiq.org.co / Nubia Beatriz Cortés Torres- Gestor de Proyectos-correo electrónico: proyectos@cpiq.org.co,. Tel +57 (1) 8053003</t>
  </si>
  <si>
    <t>PLANEACIÓN ESTRATÉGICA ORGANIZACIONAL</t>
  </si>
  <si>
    <t>DIRECCIONAMIENTO ESTRATÉGICO</t>
  </si>
  <si>
    <t>Contratacion Directa / Orden de Compra</t>
  </si>
  <si>
    <t>Orden de Compra</t>
  </si>
  <si>
    <t>Contratacion Directa / Convenios de Asociación</t>
  </si>
  <si>
    <t>Trabajo con otros Consejos Profesionales homólogos a nivel nacional e Internacional</t>
  </si>
  <si>
    <t>Procesos relativos a Selección de personal</t>
  </si>
  <si>
    <t>PLAN ANUAL DE ADQUISICIONES - VIGENCIA 2021</t>
  </si>
  <si>
    <t>Contratación Directa</t>
  </si>
  <si>
    <t>Acuerdo Marco de precio / Contratacion Directa / Orden de Compra</t>
  </si>
  <si>
    <t>Diagnóstico de la Arquitectura Empresarial, Trámites y Servicios del CPIQ – 
Agencia Nacional Digital</t>
  </si>
  <si>
    <t>Contrato Prestación de Servicios de apoyo a la gestión: Sistemas y/o Informática</t>
  </si>
  <si>
    <t>Sistema Integrado de Gestión y Consevacion Documental (Archivo físico y Electrónico)</t>
  </si>
  <si>
    <t>Diseño e implementación de la PMO para el CPIQ (Software Gestión de Proyectos)</t>
  </si>
  <si>
    <t>Estructuración del Plan de Capacitaciones de los Servidores Públicos</t>
  </si>
  <si>
    <t>Proyecto EthIQs (Plataforma virtual de aprendizaje)</t>
  </si>
  <si>
    <t>Actualización Ley de  Ingeniería Química (Ley 18 de 1976)</t>
  </si>
  <si>
    <t xml:space="preserve">Contrato Prestación de Servicios PMO </t>
  </si>
  <si>
    <r>
      <rPr>
        <u val="single"/>
        <sz val="11"/>
        <color indexed="8"/>
        <rFont val="Calibri"/>
        <family val="2"/>
      </rPr>
      <t>Misión</t>
    </r>
    <r>
      <rPr>
        <sz val="11"/>
        <color indexed="8"/>
        <rFont val="Calibri"/>
        <family val="2"/>
      </rPr>
      <t xml:space="preserve">: El Consejo Profesional de Ingeniería Química de Colombia es una entidad oficial reconocida por la defensa de la profesión y por su contribución al desarrollo y posicionamiento de la Ingeniería Química en el país, propendiendo por el ejercicio ético y humanístico, el emprendimiento y la formación continua del profesional.
</t>
    </r>
    <r>
      <rPr>
        <u val="single"/>
        <sz val="11"/>
        <color indexed="8"/>
        <rFont val="Calibri"/>
        <family val="2"/>
      </rPr>
      <t>Visión</t>
    </r>
    <r>
      <rPr>
        <sz val="11"/>
        <color indexed="8"/>
        <rFont val="Calibri"/>
        <family val="2"/>
      </rPr>
      <t>: Para el 2021, el Consejo Profesional de Ingeniería Química de Colombia será una entidad certificada y reconocida nacional e internacionalmente, por el liderazgo en la promoción del ejercicio ético, los aportes a la sociedad colombiana y el estímulo al continuo desarrollo de la profesión, mediante herramientas efectivas de gestión y comunicación.</t>
    </r>
  </si>
  <si>
    <t>81111510 81112103</t>
  </si>
  <si>
    <t>80101601 80101602 80101603 80101604 80101605</t>
  </si>
  <si>
    <t>80121701 80121702 80121703 80421704 80121705 80121706 80121707</t>
  </si>
  <si>
    <t>Acuerdos Marco de Precios para mensajería</t>
  </si>
  <si>
    <t xml:space="preserve">Contrato prestación de servicios Practicas laborales (Ley 2043/2020)- JUDICANTE </t>
  </si>
  <si>
    <t>Acuerdo de Voluntades</t>
  </si>
  <si>
    <t>Contrato prestación de servicios Practicas laborales (Ley 2043/2020)- PRACTICANTE DE INGENIERIA QUIMICA</t>
  </si>
  <si>
    <t>Estudio Caracterización del Desarrollo Profesional de la Ingeniería Química en Colombia 2018 - 2020</t>
  </si>
  <si>
    <t xml:space="preserve">80101604 80141502 81111806 81131504 93141806 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</si>
</sst>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[Red]\-&quot;$&quot;#,##0"/>
    <numFmt numFmtId="165" formatCode="_(&quot;$&quot;\ * #,##0_);_(&quot;$&quot;\ * \(#,##0\);_(&quot;$&quot;\ * &quot;-&quot;_);_(@_)"/>
    <numFmt numFmtId="166" formatCode="_(* #,##0_);_(* \(#,##0\);_(* &quot;-&quot;_);_(@_)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&quot;$&quot;#,##0;[Red]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b/>
      <sz val="11"/>
      <color indexed="8"/>
      <name val="Calibri"/>
      <family val="2"/>
    </font>
    <font>
      <sz val="11"/>
      <color indexed="8"/>
      <name val="Futura Lt BT"/>
      <family val="2"/>
    </font>
    <font>
      <b/>
      <sz val="12"/>
      <color indexed="8"/>
      <name val="Futura Lt BT"/>
      <family val="2"/>
    </font>
    <font>
      <sz val="14"/>
      <color indexed="63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Futura Lt BT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Futura Lt BT"/>
      <family val="2"/>
    </font>
    <font>
      <b/>
      <sz val="12"/>
      <color theme="1"/>
      <name val="Futura Lt BT"/>
      <family val="2"/>
    </font>
    <font>
      <sz val="14"/>
      <color rgb="FF4D5156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Futura Lt B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30" fillId="23" borderId="10" xfId="39" applyFont="1" applyBorder="1" applyAlignment="1">
      <alignment horizontal="center" vertical="center" wrapText="1"/>
    </xf>
    <xf numFmtId="0" fontId="30" fillId="23" borderId="11" xfId="39" applyFont="1" applyBorder="1" applyAlignment="1">
      <alignment horizontal="center" vertical="center" wrapText="1"/>
    </xf>
    <xf numFmtId="0" fontId="30" fillId="23" borderId="12" xfId="39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3" xfId="49" applyNumberFormat="1" applyFont="1" applyBorder="1" applyAlignment="1">
      <alignment horizontal="center" vertical="center" wrapText="1"/>
    </xf>
    <xf numFmtId="165" fontId="0" fillId="0" borderId="13" xfId="52" applyFont="1" applyBorder="1" applyAlignment="1">
      <alignment horizontal="center" vertical="center" wrapText="1"/>
    </xf>
    <xf numFmtId="165" fontId="0" fillId="0" borderId="13" xfId="52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/>
    </xf>
    <xf numFmtId="14" fontId="0" fillId="0" borderId="13" xfId="49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0" fontId="36" fillId="0" borderId="15" xfId="46" applyFont="1" applyBorder="1" applyAlignment="1" quotePrefix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65" fontId="44" fillId="0" borderId="13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168" fontId="0" fillId="0" borderId="0" xfId="0" applyNumberFormat="1" applyFont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65" fontId="0" fillId="0" borderId="13" xfId="52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165" fontId="0" fillId="0" borderId="17" xfId="52" applyFont="1" applyFill="1" applyBorder="1" applyAlignment="1">
      <alignment horizontal="center" vertical="center" wrapText="1"/>
    </xf>
    <xf numFmtId="165" fontId="0" fillId="0" borderId="18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0" xfId="58" applyFont="1" applyAlignment="1">
      <alignment horizontal="center"/>
      <protection/>
    </xf>
    <xf numFmtId="165" fontId="0" fillId="0" borderId="0" xfId="0" applyNumberFormat="1" applyFont="1" applyAlignment="1">
      <alignment vertical="center" wrapText="1"/>
    </xf>
    <xf numFmtId="164" fontId="48" fillId="0" borderId="0" xfId="0" applyNumberFormat="1" applyFont="1" applyAlignment="1">
      <alignment/>
    </xf>
    <xf numFmtId="164" fontId="0" fillId="0" borderId="0" xfId="0" applyNumberFormat="1" applyFont="1" applyAlignment="1">
      <alignment vertical="center" wrapText="1"/>
    </xf>
    <xf numFmtId="14" fontId="49" fillId="33" borderId="19" xfId="0" applyNumberFormat="1" applyFont="1" applyFill="1" applyBorder="1" applyAlignment="1">
      <alignment horizontal="center" vertical="center" wrapText="1"/>
    </xf>
    <xf numFmtId="169" fontId="0" fillId="33" borderId="15" xfId="51" applyNumberFormat="1" applyFont="1" applyFill="1" applyBorder="1" applyAlignment="1">
      <alignment horizontal="center" vertical="center" wrapText="1"/>
    </xf>
    <xf numFmtId="169" fontId="0" fillId="33" borderId="15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66675</xdr:rowOff>
    </xdr:from>
    <xdr:to>
      <xdr:col>1</xdr:col>
      <xdr:colOff>1333500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667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zoomScale="85" zoomScaleNormal="85" zoomScalePageLayoutView="0" workbookViewId="0" topLeftCell="A73">
      <selection activeCell="B75" sqref="B75"/>
    </sheetView>
  </sheetViews>
  <sheetFormatPr defaultColWidth="10.8515625" defaultRowHeight="15"/>
  <cols>
    <col min="1" max="1" width="10.8515625" style="16" customWidth="1"/>
    <col min="2" max="2" width="26.421875" style="16" customWidth="1"/>
    <col min="3" max="3" width="68.421875" style="16" customWidth="1"/>
    <col min="4" max="4" width="21.7109375" style="16" customWidth="1"/>
    <col min="5" max="5" width="22.28125" style="16" bestFit="1" customWidth="1"/>
    <col min="6" max="6" width="27.28125" style="16" customWidth="1"/>
    <col min="7" max="9" width="19.421875" style="16" customWidth="1"/>
    <col min="10" max="10" width="9.8515625" style="16" customWidth="1"/>
    <col min="11" max="11" width="10.421875" style="16" customWidth="1"/>
    <col min="12" max="12" width="36.7109375" style="16" customWidth="1"/>
    <col min="13" max="16384" width="10.8515625" style="16" customWidth="1"/>
  </cols>
  <sheetData>
    <row r="1" spans="1:12" ht="15" customHeight="1">
      <c r="A1" s="54"/>
      <c r="B1" s="55"/>
      <c r="C1" s="60" t="s">
        <v>100</v>
      </c>
      <c r="D1" s="61"/>
      <c r="E1" s="61"/>
      <c r="F1" s="61"/>
      <c r="G1" s="61"/>
      <c r="H1" s="61"/>
      <c r="I1" s="61"/>
      <c r="J1" s="61"/>
      <c r="K1" s="61"/>
      <c r="L1" s="62"/>
    </row>
    <row r="2" spans="1:12" ht="15" customHeight="1">
      <c r="A2" s="56"/>
      <c r="B2" s="57"/>
      <c r="C2" s="63"/>
      <c r="D2" s="64"/>
      <c r="E2" s="64"/>
      <c r="F2" s="64"/>
      <c r="G2" s="64"/>
      <c r="H2" s="64"/>
      <c r="I2" s="64"/>
      <c r="J2" s="64"/>
      <c r="K2" s="64"/>
      <c r="L2" s="65"/>
    </row>
    <row r="3" spans="1:12" ht="15" customHeight="1">
      <c r="A3" s="56"/>
      <c r="B3" s="57"/>
      <c r="C3" s="66" t="s">
        <v>99</v>
      </c>
      <c r="D3" s="67"/>
      <c r="E3" s="67"/>
      <c r="F3" s="67"/>
      <c r="G3" s="67"/>
      <c r="H3" s="67"/>
      <c r="I3" s="67"/>
      <c r="J3" s="67"/>
      <c r="K3" s="67"/>
      <c r="L3" s="68"/>
    </row>
    <row r="4" spans="1:12" ht="15" customHeight="1">
      <c r="A4" s="56"/>
      <c r="B4" s="57"/>
      <c r="C4" s="66"/>
      <c r="D4" s="67"/>
      <c r="E4" s="67"/>
      <c r="F4" s="67"/>
      <c r="G4" s="67"/>
      <c r="H4" s="67"/>
      <c r="I4" s="67"/>
      <c r="J4" s="67"/>
      <c r="K4" s="67"/>
      <c r="L4" s="68"/>
    </row>
    <row r="5" spans="1:12" ht="15" customHeight="1">
      <c r="A5" s="56"/>
      <c r="B5" s="57"/>
      <c r="C5" s="66" t="s">
        <v>106</v>
      </c>
      <c r="D5" s="67"/>
      <c r="E5" s="67"/>
      <c r="F5" s="67"/>
      <c r="G5" s="67"/>
      <c r="H5" s="67"/>
      <c r="I5" s="67"/>
      <c r="J5" s="67"/>
      <c r="K5" s="67"/>
      <c r="L5" s="68"/>
    </row>
    <row r="6" spans="1:12" ht="15.75" customHeight="1" thickBot="1">
      <c r="A6" s="58"/>
      <c r="B6" s="59"/>
      <c r="C6" s="69"/>
      <c r="D6" s="70"/>
      <c r="E6" s="70"/>
      <c r="F6" s="70"/>
      <c r="G6" s="70"/>
      <c r="H6" s="70"/>
      <c r="I6" s="70"/>
      <c r="J6" s="70"/>
      <c r="K6" s="70"/>
      <c r="L6" s="71"/>
    </row>
    <row r="7" spans="1:12" ht="15.75">
      <c r="A7" s="30"/>
      <c r="B7" s="30"/>
      <c r="C7" s="30"/>
      <c r="D7" s="31"/>
      <c r="E7" s="31"/>
      <c r="F7" s="31"/>
      <c r="G7" s="31"/>
      <c r="H7" s="31"/>
      <c r="I7" s="31"/>
      <c r="J7" s="31"/>
      <c r="K7" s="31"/>
      <c r="L7" s="31"/>
    </row>
    <row r="8" ht="15">
      <c r="B8" s="15"/>
    </row>
    <row r="9" ht="15">
      <c r="B9" s="15" t="s">
        <v>0</v>
      </c>
    </row>
    <row r="10" ht="15.75" thickBot="1">
      <c r="B10" s="15"/>
    </row>
    <row r="11" spans="2:9" ht="15">
      <c r="B11" s="17" t="s">
        <v>1</v>
      </c>
      <c r="C11" s="18" t="s">
        <v>31</v>
      </c>
      <c r="F11" s="45" t="s">
        <v>26</v>
      </c>
      <c r="G11" s="46"/>
      <c r="H11" s="46"/>
      <c r="I11" s="47"/>
    </row>
    <row r="12" spans="2:9" ht="15">
      <c r="B12" s="19" t="s">
        <v>2</v>
      </c>
      <c r="C12" s="20" t="s">
        <v>80</v>
      </c>
      <c r="F12" s="48"/>
      <c r="G12" s="49"/>
      <c r="H12" s="49"/>
      <c r="I12" s="50"/>
    </row>
    <row r="13" spans="2:9" ht="15">
      <c r="B13" s="19" t="s">
        <v>3</v>
      </c>
      <c r="C13" s="21" t="s">
        <v>95</v>
      </c>
      <c r="F13" s="48"/>
      <c r="G13" s="49"/>
      <c r="H13" s="49"/>
      <c r="I13" s="50"/>
    </row>
    <row r="14" spans="2:9" ht="15">
      <c r="B14" s="19" t="s">
        <v>16</v>
      </c>
      <c r="C14" s="22" t="s">
        <v>32</v>
      </c>
      <c r="F14" s="48"/>
      <c r="G14" s="49"/>
      <c r="H14" s="49"/>
      <c r="I14" s="50"/>
    </row>
    <row r="15" spans="2:9" ht="165">
      <c r="B15" s="19" t="s">
        <v>19</v>
      </c>
      <c r="C15" s="37" t="s">
        <v>117</v>
      </c>
      <c r="F15" s="51"/>
      <c r="G15" s="52"/>
      <c r="H15" s="52"/>
      <c r="I15" s="53"/>
    </row>
    <row r="16" spans="2:9" ht="30">
      <c r="B16" s="19" t="s">
        <v>4</v>
      </c>
      <c r="C16" s="23" t="s">
        <v>79</v>
      </c>
      <c r="F16" s="24"/>
      <c r="G16" s="24"/>
      <c r="H16" s="24"/>
      <c r="I16" s="24"/>
    </row>
    <row r="17" spans="2:9" ht="45">
      <c r="B17" s="19" t="s">
        <v>5</v>
      </c>
      <c r="C17" s="23" t="s">
        <v>98</v>
      </c>
      <c r="F17" s="45" t="s">
        <v>25</v>
      </c>
      <c r="G17" s="46"/>
      <c r="H17" s="46"/>
      <c r="I17" s="47"/>
    </row>
    <row r="18" spans="2:9" ht="15">
      <c r="B18" s="19" t="s">
        <v>22</v>
      </c>
      <c r="C18" s="43">
        <f>+H59+E75</f>
        <v>693050000</v>
      </c>
      <c r="F18" s="48"/>
      <c r="G18" s="49"/>
      <c r="H18" s="49"/>
      <c r="I18" s="50"/>
    </row>
    <row r="19" spans="2:9" ht="30">
      <c r="B19" s="19" t="s">
        <v>23</v>
      </c>
      <c r="C19" s="44">
        <v>254387280</v>
      </c>
      <c r="F19" s="48"/>
      <c r="G19" s="49"/>
      <c r="H19" s="49"/>
      <c r="I19" s="50"/>
    </row>
    <row r="20" spans="2:9" ht="30">
      <c r="B20" s="19" t="s">
        <v>24</v>
      </c>
      <c r="C20" s="44">
        <v>25438728</v>
      </c>
      <c r="F20" s="48"/>
      <c r="G20" s="49"/>
      <c r="H20" s="49"/>
      <c r="I20" s="50"/>
    </row>
    <row r="21" spans="2:9" ht="30.75" thickBot="1">
      <c r="B21" s="25" t="s">
        <v>18</v>
      </c>
      <c r="C21" s="42">
        <v>44197</v>
      </c>
      <c r="F21" s="51"/>
      <c r="G21" s="52"/>
      <c r="H21" s="52"/>
      <c r="I21" s="53"/>
    </row>
    <row r="23" ht="15.75" thickBot="1">
      <c r="B23" s="15" t="s">
        <v>15</v>
      </c>
    </row>
    <row r="24" spans="2:12" ht="75">
      <c r="B24" s="1" t="s">
        <v>27</v>
      </c>
      <c r="C24" s="2" t="s">
        <v>6</v>
      </c>
      <c r="D24" s="2" t="s">
        <v>17</v>
      </c>
      <c r="E24" s="2" t="s">
        <v>7</v>
      </c>
      <c r="F24" s="2" t="s">
        <v>8</v>
      </c>
      <c r="G24" s="2" t="s">
        <v>9</v>
      </c>
      <c r="H24" s="2" t="s">
        <v>10</v>
      </c>
      <c r="I24" s="2" t="s">
        <v>11</v>
      </c>
      <c r="J24" s="2" t="s">
        <v>12</v>
      </c>
      <c r="K24" s="2" t="s">
        <v>13</v>
      </c>
      <c r="L24" s="3" t="s">
        <v>14</v>
      </c>
    </row>
    <row r="25" spans="1:12" ht="60">
      <c r="A25" s="26"/>
      <c r="B25" s="5" t="s">
        <v>33</v>
      </c>
      <c r="C25" s="5" t="s">
        <v>34</v>
      </c>
      <c r="D25" s="6">
        <v>44197</v>
      </c>
      <c r="E25" s="5" t="s">
        <v>38</v>
      </c>
      <c r="F25" s="4" t="s">
        <v>85</v>
      </c>
      <c r="G25" s="7" t="s">
        <v>35</v>
      </c>
      <c r="H25" s="8">
        <v>2000000</v>
      </c>
      <c r="I25" s="8">
        <f>+H25</f>
        <v>2000000</v>
      </c>
      <c r="J25" s="5" t="s">
        <v>28</v>
      </c>
      <c r="K25" s="5" t="s">
        <v>36</v>
      </c>
      <c r="L25" s="14" t="s">
        <v>96</v>
      </c>
    </row>
    <row r="26" spans="1:12" ht="60">
      <c r="A26" s="26"/>
      <c r="B26" s="5">
        <v>85122200</v>
      </c>
      <c r="C26" s="5" t="s">
        <v>37</v>
      </c>
      <c r="D26" s="6">
        <v>44197</v>
      </c>
      <c r="E26" s="5" t="s">
        <v>38</v>
      </c>
      <c r="F26" s="4" t="s">
        <v>101</v>
      </c>
      <c r="G26" s="7" t="s">
        <v>35</v>
      </c>
      <c r="H26" s="8">
        <v>1000000</v>
      </c>
      <c r="I26" s="8">
        <f aca="true" t="shared" si="0" ref="I26:I58">+H26</f>
        <v>1000000</v>
      </c>
      <c r="J26" s="5" t="s">
        <v>28</v>
      </c>
      <c r="K26" s="5" t="s">
        <v>36</v>
      </c>
      <c r="L26" s="14" t="s">
        <v>96</v>
      </c>
    </row>
    <row r="27" spans="1:12" ht="60">
      <c r="A27" s="26"/>
      <c r="B27" s="5" t="s">
        <v>39</v>
      </c>
      <c r="C27" s="4" t="s">
        <v>105</v>
      </c>
      <c r="D27" s="6">
        <v>44197</v>
      </c>
      <c r="E27" s="5" t="s">
        <v>38</v>
      </c>
      <c r="F27" s="4" t="s">
        <v>101</v>
      </c>
      <c r="G27" s="8" t="s">
        <v>35</v>
      </c>
      <c r="H27" s="8">
        <v>1000000</v>
      </c>
      <c r="I27" s="8">
        <f t="shared" si="0"/>
        <v>1000000</v>
      </c>
      <c r="J27" s="9" t="s">
        <v>28</v>
      </c>
      <c r="K27" s="9" t="s">
        <v>36</v>
      </c>
      <c r="L27" s="14" t="s">
        <v>96</v>
      </c>
    </row>
    <row r="28" spans="1:12" ht="60">
      <c r="A28" s="26"/>
      <c r="B28" s="5">
        <v>80101505</v>
      </c>
      <c r="C28" s="4" t="s">
        <v>81</v>
      </c>
      <c r="D28" s="6">
        <v>44197</v>
      </c>
      <c r="E28" s="11" t="s">
        <v>38</v>
      </c>
      <c r="F28" s="4" t="s">
        <v>85</v>
      </c>
      <c r="G28" s="8" t="s">
        <v>35</v>
      </c>
      <c r="H28" s="8">
        <v>2000000</v>
      </c>
      <c r="I28" s="8">
        <f t="shared" si="0"/>
        <v>2000000</v>
      </c>
      <c r="J28" s="9" t="s">
        <v>28</v>
      </c>
      <c r="K28" s="9" t="s">
        <v>36</v>
      </c>
      <c r="L28" s="14" t="s">
        <v>96</v>
      </c>
    </row>
    <row r="29" spans="1:12" ht="60">
      <c r="A29" s="26"/>
      <c r="B29" s="5">
        <v>46191601</v>
      </c>
      <c r="C29" s="5" t="s">
        <v>40</v>
      </c>
      <c r="D29" s="6">
        <v>44440</v>
      </c>
      <c r="E29" s="11" t="s">
        <v>29</v>
      </c>
      <c r="F29" s="4" t="s">
        <v>101</v>
      </c>
      <c r="G29" s="8" t="s">
        <v>35</v>
      </c>
      <c r="H29" s="8">
        <v>500000</v>
      </c>
      <c r="I29" s="8">
        <f t="shared" si="0"/>
        <v>500000</v>
      </c>
      <c r="J29" s="5" t="s">
        <v>28</v>
      </c>
      <c r="K29" s="5" t="s">
        <v>36</v>
      </c>
      <c r="L29" s="14" t="s">
        <v>96</v>
      </c>
    </row>
    <row r="30" spans="1:12" ht="60">
      <c r="A30" s="26"/>
      <c r="B30" s="12" t="s">
        <v>41</v>
      </c>
      <c r="C30" s="4" t="s">
        <v>42</v>
      </c>
      <c r="D30" s="6">
        <v>44197</v>
      </c>
      <c r="E30" s="11" t="s">
        <v>38</v>
      </c>
      <c r="F30" s="4" t="s">
        <v>101</v>
      </c>
      <c r="G30" s="8" t="s">
        <v>35</v>
      </c>
      <c r="H30" s="33">
        <v>500000</v>
      </c>
      <c r="I30" s="8">
        <f t="shared" si="0"/>
        <v>500000</v>
      </c>
      <c r="J30" s="9" t="s">
        <v>28</v>
      </c>
      <c r="K30" s="9" t="s">
        <v>36</v>
      </c>
      <c r="L30" s="14" t="s">
        <v>96</v>
      </c>
    </row>
    <row r="31" spans="1:12" ht="60">
      <c r="A31" s="26"/>
      <c r="B31" s="12" t="s">
        <v>43</v>
      </c>
      <c r="C31" s="4" t="s">
        <v>44</v>
      </c>
      <c r="D31" s="6">
        <v>44197</v>
      </c>
      <c r="E31" s="11" t="s">
        <v>38</v>
      </c>
      <c r="F31" s="4" t="s">
        <v>101</v>
      </c>
      <c r="G31" s="8" t="s">
        <v>35</v>
      </c>
      <c r="H31" s="33">
        <v>1000000</v>
      </c>
      <c r="I31" s="8">
        <f t="shared" si="0"/>
        <v>1000000</v>
      </c>
      <c r="J31" s="9" t="s">
        <v>28</v>
      </c>
      <c r="K31" s="9" t="s">
        <v>36</v>
      </c>
      <c r="L31" s="14" t="s">
        <v>96</v>
      </c>
    </row>
    <row r="32" spans="1:12" ht="105">
      <c r="A32" s="26"/>
      <c r="B32" s="10" t="s">
        <v>45</v>
      </c>
      <c r="C32" s="5" t="s">
        <v>46</v>
      </c>
      <c r="D32" s="6">
        <v>44197</v>
      </c>
      <c r="E32" s="11" t="s">
        <v>38</v>
      </c>
      <c r="F32" s="4" t="s">
        <v>101</v>
      </c>
      <c r="G32" s="7" t="s">
        <v>35</v>
      </c>
      <c r="H32" s="8">
        <v>2500000</v>
      </c>
      <c r="I32" s="8">
        <f t="shared" si="0"/>
        <v>2500000</v>
      </c>
      <c r="J32" s="5" t="s">
        <v>28</v>
      </c>
      <c r="K32" s="5" t="s">
        <v>36</v>
      </c>
      <c r="L32" s="14" t="s">
        <v>96</v>
      </c>
    </row>
    <row r="33" spans="1:12" ht="60">
      <c r="A33" s="26"/>
      <c r="B33" s="5" t="s">
        <v>47</v>
      </c>
      <c r="C33" s="5" t="s">
        <v>48</v>
      </c>
      <c r="D33" s="6">
        <v>44228</v>
      </c>
      <c r="E33" s="11" t="s">
        <v>38</v>
      </c>
      <c r="F33" s="4" t="s">
        <v>107</v>
      </c>
      <c r="G33" s="7" t="s">
        <v>35</v>
      </c>
      <c r="H33" s="8">
        <v>2200000</v>
      </c>
      <c r="I33" s="8">
        <f t="shared" si="0"/>
        <v>2200000</v>
      </c>
      <c r="J33" s="5" t="s">
        <v>28</v>
      </c>
      <c r="K33" s="5" t="s">
        <v>36</v>
      </c>
      <c r="L33" s="14" t="s">
        <v>96</v>
      </c>
    </row>
    <row r="34" spans="1:12" ht="60">
      <c r="A34" s="26"/>
      <c r="B34" s="5" t="s">
        <v>49</v>
      </c>
      <c r="C34" s="5" t="s">
        <v>50</v>
      </c>
      <c r="D34" s="6">
        <v>44197</v>
      </c>
      <c r="E34" s="5" t="s">
        <v>38</v>
      </c>
      <c r="F34" s="4" t="s">
        <v>101</v>
      </c>
      <c r="G34" s="7" t="s">
        <v>35</v>
      </c>
      <c r="H34" s="8">
        <v>2000000</v>
      </c>
      <c r="I34" s="8">
        <f t="shared" si="0"/>
        <v>2000000</v>
      </c>
      <c r="J34" s="5" t="s">
        <v>28</v>
      </c>
      <c r="K34" s="5" t="s">
        <v>36</v>
      </c>
      <c r="L34" s="14" t="s">
        <v>96</v>
      </c>
    </row>
    <row r="35" spans="1:12" ht="60">
      <c r="A35" s="26"/>
      <c r="B35" s="5">
        <v>43232902</v>
      </c>
      <c r="C35" s="5" t="s">
        <v>88</v>
      </c>
      <c r="D35" s="6">
        <v>44287</v>
      </c>
      <c r="E35" s="5" t="s">
        <v>38</v>
      </c>
      <c r="F35" s="4" t="s">
        <v>101</v>
      </c>
      <c r="G35" s="7" t="s">
        <v>35</v>
      </c>
      <c r="H35" s="8">
        <v>5000000</v>
      </c>
      <c r="I35" s="8">
        <f t="shared" si="0"/>
        <v>5000000</v>
      </c>
      <c r="J35" s="5" t="s">
        <v>28</v>
      </c>
      <c r="K35" s="5" t="s">
        <v>36</v>
      </c>
      <c r="L35" s="14" t="s">
        <v>96</v>
      </c>
    </row>
    <row r="36" spans="1:12" ht="60">
      <c r="A36" s="26"/>
      <c r="B36" s="5">
        <v>83121700</v>
      </c>
      <c r="C36" s="5" t="s">
        <v>89</v>
      </c>
      <c r="D36" s="6">
        <v>44197</v>
      </c>
      <c r="E36" s="5" t="s">
        <v>38</v>
      </c>
      <c r="F36" s="4" t="s">
        <v>101</v>
      </c>
      <c r="G36" s="7" t="s">
        <v>35</v>
      </c>
      <c r="H36" s="8">
        <v>3000000</v>
      </c>
      <c r="I36" s="8">
        <f t="shared" si="0"/>
        <v>3000000</v>
      </c>
      <c r="J36" s="5" t="s">
        <v>28</v>
      </c>
      <c r="K36" s="5" t="s">
        <v>36</v>
      </c>
      <c r="L36" s="14" t="s">
        <v>96</v>
      </c>
    </row>
    <row r="37" spans="1:12" ht="60">
      <c r="A37" s="26"/>
      <c r="B37" s="5" t="s">
        <v>51</v>
      </c>
      <c r="C37" s="5" t="s">
        <v>52</v>
      </c>
      <c r="D37" s="6">
        <v>44197</v>
      </c>
      <c r="E37" s="5" t="s">
        <v>38</v>
      </c>
      <c r="F37" s="4" t="s">
        <v>107</v>
      </c>
      <c r="G37" s="7" t="s">
        <v>35</v>
      </c>
      <c r="H37" s="8">
        <v>14000000</v>
      </c>
      <c r="I37" s="8">
        <f t="shared" si="0"/>
        <v>14000000</v>
      </c>
      <c r="J37" s="5" t="s">
        <v>28</v>
      </c>
      <c r="K37" s="5" t="s">
        <v>36</v>
      </c>
      <c r="L37" s="14" t="s">
        <v>96</v>
      </c>
    </row>
    <row r="38" spans="1:12" ht="60">
      <c r="A38" s="26"/>
      <c r="B38" s="5">
        <v>43233200</v>
      </c>
      <c r="C38" s="5" t="s">
        <v>53</v>
      </c>
      <c r="D38" s="6">
        <v>44531</v>
      </c>
      <c r="E38" s="5" t="s">
        <v>38</v>
      </c>
      <c r="F38" s="4" t="s">
        <v>102</v>
      </c>
      <c r="G38" s="7" t="s">
        <v>35</v>
      </c>
      <c r="H38" s="8">
        <v>2000000</v>
      </c>
      <c r="I38" s="8">
        <f t="shared" si="0"/>
        <v>2000000</v>
      </c>
      <c r="J38" s="5" t="s">
        <v>28</v>
      </c>
      <c r="K38" s="5" t="s">
        <v>36</v>
      </c>
      <c r="L38" s="14" t="s">
        <v>96</v>
      </c>
    </row>
    <row r="39" spans="1:12" ht="60">
      <c r="A39" s="26"/>
      <c r="B39" s="4" t="s">
        <v>54</v>
      </c>
      <c r="C39" s="4" t="s">
        <v>55</v>
      </c>
      <c r="D39" s="13">
        <v>44317</v>
      </c>
      <c r="E39" s="4" t="s">
        <v>38</v>
      </c>
      <c r="F39" s="4" t="s">
        <v>101</v>
      </c>
      <c r="G39" s="8" t="s">
        <v>35</v>
      </c>
      <c r="H39" s="8">
        <v>1000000</v>
      </c>
      <c r="I39" s="8">
        <f t="shared" si="0"/>
        <v>1000000</v>
      </c>
      <c r="J39" s="5" t="s">
        <v>28</v>
      </c>
      <c r="K39" s="5" t="s">
        <v>36</v>
      </c>
      <c r="L39" s="14" t="s">
        <v>96</v>
      </c>
    </row>
    <row r="40" spans="1:12" ht="116.25" customHeight="1">
      <c r="A40" s="26"/>
      <c r="B40" s="5" t="s">
        <v>56</v>
      </c>
      <c r="C40" s="5" t="s">
        <v>57</v>
      </c>
      <c r="D40" s="6">
        <v>43831</v>
      </c>
      <c r="E40" s="5" t="s">
        <v>38</v>
      </c>
      <c r="F40" s="4" t="s">
        <v>121</v>
      </c>
      <c r="G40" s="7" t="s">
        <v>35</v>
      </c>
      <c r="H40" s="8">
        <v>2400000</v>
      </c>
      <c r="I40" s="8">
        <f t="shared" si="0"/>
        <v>2400000</v>
      </c>
      <c r="J40" s="5" t="s">
        <v>28</v>
      </c>
      <c r="K40" s="5" t="s">
        <v>36</v>
      </c>
      <c r="L40" s="14" t="s">
        <v>96</v>
      </c>
    </row>
    <row r="41" spans="1:12" ht="60">
      <c r="A41" s="26"/>
      <c r="B41" s="5">
        <v>80131802</v>
      </c>
      <c r="C41" s="5" t="s">
        <v>58</v>
      </c>
      <c r="D41" s="6">
        <v>44501</v>
      </c>
      <c r="E41" s="5" t="s">
        <v>29</v>
      </c>
      <c r="F41" s="5" t="s">
        <v>107</v>
      </c>
      <c r="G41" s="7" t="s">
        <v>35</v>
      </c>
      <c r="H41" s="8">
        <v>1500000</v>
      </c>
      <c r="I41" s="8">
        <f t="shared" si="0"/>
        <v>1500000</v>
      </c>
      <c r="J41" s="5" t="s">
        <v>28</v>
      </c>
      <c r="K41" s="5" t="s">
        <v>36</v>
      </c>
      <c r="L41" s="14" t="s">
        <v>96</v>
      </c>
    </row>
    <row r="42" spans="1:12" ht="60">
      <c r="A42" s="26"/>
      <c r="B42" s="5" t="s">
        <v>59</v>
      </c>
      <c r="C42" s="5" t="s">
        <v>60</v>
      </c>
      <c r="D42" s="6">
        <v>44211</v>
      </c>
      <c r="E42" s="5" t="s">
        <v>38</v>
      </c>
      <c r="F42" s="5" t="s">
        <v>102</v>
      </c>
      <c r="G42" s="7" t="s">
        <v>35</v>
      </c>
      <c r="H42" s="8">
        <v>3500000</v>
      </c>
      <c r="I42" s="8">
        <f t="shared" si="0"/>
        <v>3500000</v>
      </c>
      <c r="J42" s="5" t="s">
        <v>28</v>
      </c>
      <c r="K42" s="5" t="s">
        <v>36</v>
      </c>
      <c r="L42" s="14" t="s">
        <v>96</v>
      </c>
    </row>
    <row r="43" spans="1:12" ht="60">
      <c r="A43" s="26"/>
      <c r="B43" s="5">
        <v>84131607</v>
      </c>
      <c r="C43" s="5" t="s">
        <v>61</v>
      </c>
      <c r="D43" s="6">
        <v>44211</v>
      </c>
      <c r="E43" s="5" t="s">
        <v>38</v>
      </c>
      <c r="F43" s="5" t="s">
        <v>102</v>
      </c>
      <c r="G43" s="7" t="s">
        <v>35</v>
      </c>
      <c r="H43" s="8">
        <v>2900000</v>
      </c>
      <c r="I43" s="8">
        <f t="shared" si="0"/>
        <v>2900000</v>
      </c>
      <c r="J43" s="5" t="s">
        <v>28</v>
      </c>
      <c r="K43" s="5" t="s">
        <v>36</v>
      </c>
      <c r="L43" s="14" t="s">
        <v>96</v>
      </c>
    </row>
    <row r="44" spans="1:12" ht="60">
      <c r="A44" s="26"/>
      <c r="B44" s="5" t="s">
        <v>62</v>
      </c>
      <c r="C44" s="5" t="s">
        <v>63</v>
      </c>
      <c r="D44" s="6">
        <v>44197</v>
      </c>
      <c r="E44" s="5" t="s">
        <v>38</v>
      </c>
      <c r="F44" s="5" t="s">
        <v>87</v>
      </c>
      <c r="G44" s="7" t="s">
        <v>35</v>
      </c>
      <c r="H44" s="8">
        <v>1500000</v>
      </c>
      <c r="I44" s="8">
        <f t="shared" si="0"/>
        <v>1500000</v>
      </c>
      <c r="J44" s="5" t="s">
        <v>28</v>
      </c>
      <c r="K44" s="5" t="s">
        <v>36</v>
      </c>
      <c r="L44" s="14" t="s">
        <v>96</v>
      </c>
    </row>
    <row r="45" spans="1:12" ht="60">
      <c r="A45" s="26"/>
      <c r="B45" s="5" t="s">
        <v>64</v>
      </c>
      <c r="C45" s="5" t="s">
        <v>65</v>
      </c>
      <c r="D45" s="6">
        <v>44197</v>
      </c>
      <c r="E45" s="5" t="s">
        <v>38</v>
      </c>
      <c r="F45" s="5" t="s">
        <v>85</v>
      </c>
      <c r="G45" s="7" t="s">
        <v>35</v>
      </c>
      <c r="H45" s="8">
        <v>21600000</v>
      </c>
      <c r="I45" s="8">
        <f t="shared" si="0"/>
        <v>21600000</v>
      </c>
      <c r="J45" s="5" t="s">
        <v>28</v>
      </c>
      <c r="K45" s="5" t="s">
        <v>36</v>
      </c>
      <c r="L45" s="14" t="s">
        <v>96</v>
      </c>
    </row>
    <row r="46" spans="1:12" ht="60">
      <c r="A46" s="26"/>
      <c r="B46" s="5" t="s">
        <v>66</v>
      </c>
      <c r="C46" s="5" t="s">
        <v>67</v>
      </c>
      <c r="D46" s="6">
        <v>44197</v>
      </c>
      <c r="E46" s="5" t="s">
        <v>38</v>
      </c>
      <c r="F46" s="5" t="s">
        <v>85</v>
      </c>
      <c r="G46" s="7" t="s">
        <v>35</v>
      </c>
      <c r="H46" s="8">
        <v>19200000</v>
      </c>
      <c r="I46" s="8">
        <f t="shared" si="0"/>
        <v>19200000</v>
      </c>
      <c r="J46" s="5" t="s">
        <v>28</v>
      </c>
      <c r="K46" s="5" t="s">
        <v>36</v>
      </c>
      <c r="L46" s="14" t="s">
        <v>96</v>
      </c>
    </row>
    <row r="47" spans="1:12" s="24" customFormat="1" ht="60">
      <c r="A47" s="26"/>
      <c r="B47" s="5" t="s">
        <v>68</v>
      </c>
      <c r="C47" s="5" t="s">
        <v>69</v>
      </c>
      <c r="D47" s="6">
        <v>44197</v>
      </c>
      <c r="E47" s="5" t="s">
        <v>38</v>
      </c>
      <c r="F47" s="5" t="s">
        <v>85</v>
      </c>
      <c r="G47" s="7" t="s">
        <v>35</v>
      </c>
      <c r="H47" s="8">
        <v>11000000</v>
      </c>
      <c r="I47" s="8">
        <f t="shared" si="0"/>
        <v>11000000</v>
      </c>
      <c r="J47" s="5" t="s">
        <v>28</v>
      </c>
      <c r="K47" s="5" t="s">
        <v>36</v>
      </c>
      <c r="L47" s="14" t="s">
        <v>96</v>
      </c>
    </row>
    <row r="48" spans="1:12" s="24" customFormat="1" ht="120">
      <c r="A48" s="26"/>
      <c r="B48" s="5" t="s">
        <v>70</v>
      </c>
      <c r="C48" s="5" t="s">
        <v>71</v>
      </c>
      <c r="D48" s="6">
        <v>44197</v>
      </c>
      <c r="E48" s="5" t="s">
        <v>38</v>
      </c>
      <c r="F48" s="5" t="s">
        <v>87</v>
      </c>
      <c r="G48" s="7" t="s">
        <v>35</v>
      </c>
      <c r="H48" s="8">
        <v>3000000</v>
      </c>
      <c r="I48" s="8">
        <f t="shared" si="0"/>
        <v>3000000</v>
      </c>
      <c r="J48" s="5" t="s">
        <v>28</v>
      </c>
      <c r="K48" s="5" t="s">
        <v>36</v>
      </c>
      <c r="L48" s="14" t="s">
        <v>96</v>
      </c>
    </row>
    <row r="49" spans="1:12" s="24" customFormat="1" ht="60">
      <c r="A49" s="26"/>
      <c r="B49" s="5" t="s">
        <v>72</v>
      </c>
      <c r="C49" s="5" t="s">
        <v>73</v>
      </c>
      <c r="D49" s="6">
        <v>44197</v>
      </c>
      <c r="E49" s="5" t="s">
        <v>38</v>
      </c>
      <c r="F49" s="4" t="s">
        <v>101</v>
      </c>
      <c r="G49" s="7" t="s">
        <v>35</v>
      </c>
      <c r="H49" s="8">
        <v>2000000</v>
      </c>
      <c r="I49" s="8">
        <f t="shared" si="0"/>
        <v>2000000</v>
      </c>
      <c r="J49" s="5" t="s">
        <v>28</v>
      </c>
      <c r="K49" s="5" t="s">
        <v>36</v>
      </c>
      <c r="L49" s="14" t="s">
        <v>96</v>
      </c>
    </row>
    <row r="50" spans="1:12" s="24" customFormat="1" ht="60">
      <c r="A50" s="26"/>
      <c r="B50" s="5">
        <v>55101500</v>
      </c>
      <c r="C50" s="5" t="s">
        <v>82</v>
      </c>
      <c r="D50" s="6">
        <v>44440</v>
      </c>
      <c r="E50" s="5" t="s">
        <v>29</v>
      </c>
      <c r="F50" s="4" t="s">
        <v>101</v>
      </c>
      <c r="G50" s="7" t="s">
        <v>35</v>
      </c>
      <c r="H50" s="8">
        <v>1000000</v>
      </c>
      <c r="I50" s="8">
        <f t="shared" si="0"/>
        <v>1000000</v>
      </c>
      <c r="J50" s="5" t="s">
        <v>28</v>
      </c>
      <c r="K50" s="5" t="s">
        <v>36</v>
      </c>
      <c r="L50" s="14" t="s">
        <v>96</v>
      </c>
    </row>
    <row r="51" spans="1:12" s="24" customFormat="1" ht="60">
      <c r="A51" s="26"/>
      <c r="B51" s="5" t="s">
        <v>83</v>
      </c>
      <c r="C51" s="5" t="s">
        <v>90</v>
      </c>
      <c r="D51" s="6">
        <v>44197</v>
      </c>
      <c r="E51" s="5" t="s">
        <v>38</v>
      </c>
      <c r="F51" s="5" t="s">
        <v>86</v>
      </c>
      <c r="G51" s="7" t="s">
        <v>35</v>
      </c>
      <c r="H51" s="8">
        <v>3000000</v>
      </c>
      <c r="I51" s="8">
        <f t="shared" si="0"/>
        <v>3000000</v>
      </c>
      <c r="J51" s="5" t="s">
        <v>28</v>
      </c>
      <c r="K51" s="5" t="s">
        <v>36</v>
      </c>
      <c r="L51" s="14" t="s">
        <v>96</v>
      </c>
    </row>
    <row r="52" spans="1:12" ht="60">
      <c r="A52" s="26"/>
      <c r="B52" s="5">
        <v>90111503</v>
      </c>
      <c r="C52" s="5" t="s">
        <v>91</v>
      </c>
      <c r="D52" s="6">
        <v>44228</v>
      </c>
      <c r="E52" s="5" t="s">
        <v>30</v>
      </c>
      <c r="F52" s="4" t="s">
        <v>101</v>
      </c>
      <c r="G52" s="7" t="s">
        <v>35</v>
      </c>
      <c r="H52" s="8">
        <v>6000000</v>
      </c>
      <c r="I52" s="8">
        <f t="shared" si="0"/>
        <v>6000000</v>
      </c>
      <c r="J52" s="5" t="s">
        <v>28</v>
      </c>
      <c r="K52" s="5" t="s">
        <v>36</v>
      </c>
      <c r="L52" s="14" t="s">
        <v>96</v>
      </c>
    </row>
    <row r="53" spans="1:12" ht="60">
      <c r="A53" s="26"/>
      <c r="B53" s="5" t="s">
        <v>74</v>
      </c>
      <c r="C53" s="5" t="s">
        <v>75</v>
      </c>
      <c r="D53" s="6">
        <v>44228</v>
      </c>
      <c r="E53" s="5" t="s">
        <v>30</v>
      </c>
      <c r="F53" s="5" t="s">
        <v>108</v>
      </c>
      <c r="G53" s="7" t="s">
        <v>35</v>
      </c>
      <c r="H53" s="8">
        <v>19000000</v>
      </c>
      <c r="I53" s="8">
        <f t="shared" si="0"/>
        <v>19000000</v>
      </c>
      <c r="J53" s="5" t="s">
        <v>28</v>
      </c>
      <c r="K53" s="5" t="s">
        <v>36</v>
      </c>
      <c r="L53" s="14" t="s">
        <v>96</v>
      </c>
    </row>
    <row r="54" spans="1:12" s="24" customFormat="1" ht="60">
      <c r="A54" s="26"/>
      <c r="B54" s="4" t="s">
        <v>92</v>
      </c>
      <c r="C54" s="4" t="s">
        <v>78</v>
      </c>
      <c r="D54" s="13">
        <v>44228</v>
      </c>
      <c r="E54" s="4" t="s">
        <v>30</v>
      </c>
      <c r="F54" s="4" t="s">
        <v>107</v>
      </c>
      <c r="G54" s="8" t="s">
        <v>35</v>
      </c>
      <c r="H54" s="8">
        <v>20000000</v>
      </c>
      <c r="I54" s="8">
        <f t="shared" si="0"/>
        <v>20000000</v>
      </c>
      <c r="J54" s="4" t="s">
        <v>28</v>
      </c>
      <c r="K54" s="4" t="s">
        <v>36</v>
      </c>
      <c r="L54" s="34" t="s">
        <v>96</v>
      </c>
    </row>
    <row r="55" spans="1:12" s="24" customFormat="1" ht="60">
      <c r="A55" s="26"/>
      <c r="B55" s="4">
        <v>80141607</v>
      </c>
      <c r="C55" s="4" t="s">
        <v>76</v>
      </c>
      <c r="D55" s="13">
        <v>44440</v>
      </c>
      <c r="E55" s="4" t="s">
        <v>29</v>
      </c>
      <c r="F55" s="4" t="s">
        <v>86</v>
      </c>
      <c r="G55" s="8" t="s">
        <v>35</v>
      </c>
      <c r="H55" s="8">
        <v>3000000</v>
      </c>
      <c r="I55" s="8">
        <f t="shared" si="0"/>
        <v>3000000</v>
      </c>
      <c r="J55" s="4" t="s">
        <v>28</v>
      </c>
      <c r="K55" s="4" t="s">
        <v>36</v>
      </c>
      <c r="L55" s="34" t="s">
        <v>96</v>
      </c>
    </row>
    <row r="56" spans="1:12" s="24" customFormat="1" ht="60">
      <c r="A56" s="26"/>
      <c r="B56" s="4">
        <v>43211501</v>
      </c>
      <c r="C56" s="4" t="s">
        <v>93</v>
      </c>
      <c r="D56" s="13">
        <v>44440</v>
      </c>
      <c r="E56" s="4" t="s">
        <v>29</v>
      </c>
      <c r="F56" s="4" t="s">
        <v>86</v>
      </c>
      <c r="G56" s="8" t="s">
        <v>35</v>
      </c>
      <c r="H56" s="8">
        <v>14250000</v>
      </c>
      <c r="I56" s="8">
        <f t="shared" si="0"/>
        <v>14250000</v>
      </c>
      <c r="J56" s="4" t="s">
        <v>28</v>
      </c>
      <c r="K56" s="4" t="s">
        <v>36</v>
      </c>
      <c r="L56" s="34" t="s">
        <v>96</v>
      </c>
    </row>
    <row r="57" spans="1:12" s="24" customFormat="1" ht="60">
      <c r="A57" s="26"/>
      <c r="B57" s="4" t="s">
        <v>77</v>
      </c>
      <c r="C57" s="4" t="s">
        <v>84</v>
      </c>
      <c r="D57" s="13">
        <v>44197</v>
      </c>
      <c r="E57" s="4" t="s">
        <v>38</v>
      </c>
      <c r="F57" s="4" t="s">
        <v>85</v>
      </c>
      <c r="G57" s="8" t="s">
        <v>35</v>
      </c>
      <c r="H57" s="8">
        <v>30000000</v>
      </c>
      <c r="I57" s="8">
        <f t="shared" si="0"/>
        <v>30000000</v>
      </c>
      <c r="J57" s="4" t="s">
        <v>28</v>
      </c>
      <c r="K57" s="4" t="s">
        <v>36</v>
      </c>
      <c r="L57" s="34" t="s">
        <v>96</v>
      </c>
    </row>
    <row r="58" spans="2:12" s="24" customFormat="1" ht="60">
      <c r="B58" s="4" t="s">
        <v>83</v>
      </c>
      <c r="C58" s="4" t="s">
        <v>104</v>
      </c>
      <c r="D58" s="13">
        <v>43831</v>
      </c>
      <c r="E58" s="4" t="s">
        <v>38</v>
      </c>
      <c r="F58" s="4" t="s">
        <v>103</v>
      </c>
      <c r="G58" s="8" t="s">
        <v>35</v>
      </c>
      <c r="H58" s="8">
        <v>15000000</v>
      </c>
      <c r="I58" s="8">
        <f t="shared" si="0"/>
        <v>15000000</v>
      </c>
      <c r="J58" s="4" t="s">
        <v>28</v>
      </c>
      <c r="K58" s="4" t="s">
        <v>36</v>
      </c>
      <c r="L58" s="34" t="s">
        <v>96</v>
      </c>
    </row>
    <row r="59" spans="8:12" ht="15">
      <c r="H59" s="27">
        <f>SUM(H25:H58)</f>
        <v>219550000</v>
      </c>
      <c r="I59" s="27">
        <f>SUM(I25:I58)</f>
        <v>219550000</v>
      </c>
      <c r="J59" s="27">
        <f>SUM(J25:J58)</f>
        <v>0</v>
      </c>
      <c r="K59" s="27">
        <f>SUM(K25:K58)</f>
        <v>0</v>
      </c>
      <c r="L59" s="27">
        <f>SUM(L25:L58)</f>
        <v>0</v>
      </c>
    </row>
    <row r="61" s="28" customFormat="1" ht="15">
      <c r="B61" s="15" t="s">
        <v>20</v>
      </c>
    </row>
    <row r="62" s="28" customFormat="1" ht="15.75" thickBot="1">
      <c r="B62" s="15"/>
    </row>
    <row r="63" spans="2:9" ht="30">
      <c r="B63" s="2" t="s">
        <v>21</v>
      </c>
      <c r="C63" s="1" t="s">
        <v>6</v>
      </c>
      <c r="D63" s="3" t="s">
        <v>14</v>
      </c>
      <c r="E63" s="2" t="s">
        <v>10</v>
      </c>
      <c r="F63" s="2" t="s">
        <v>8</v>
      </c>
      <c r="G63" s="2" t="s">
        <v>9</v>
      </c>
      <c r="I63" s="29"/>
    </row>
    <row r="64" spans="2:7" ht="90">
      <c r="B64" s="5" t="s">
        <v>118</v>
      </c>
      <c r="C64" s="5" t="s">
        <v>109</v>
      </c>
      <c r="D64" s="6" t="s">
        <v>97</v>
      </c>
      <c r="E64" s="8">
        <v>240000000</v>
      </c>
      <c r="F64" s="5" t="s">
        <v>107</v>
      </c>
      <c r="G64" s="7" t="s">
        <v>35</v>
      </c>
    </row>
    <row r="65" spans="2:7" ht="90">
      <c r="B65" s="5">
        <v>81112222</v>
      </c>
      <c r="C65" s="5" t="s">
        <v>110</v>
      </c>
      <c r="D65" s="6" t="s">
        <v>97</v>
      </c>
      <c r="E65" s="8">
        <v>36000000</v>
      </c>
      <c r="F65" s="5" t="s">
        <v>107</v>
      </c>
      <c r="G65" s="7" t="s">
        <v>35</v>
      </c>
    </row>
    <row r="66" spans="2:7" ht="105">
      <c r="B66" s="5" t="s">
        <v>94</v>
      </c>
      <c r="C66" s="5" t="s">
        <v>111</v>
      </c>
      <c r="D66" s="6" t="s">
        <v>97</v>
      </c>
      <c r="E66" s="8">
        <v>80000000</v>
      </c>
      <c r="F66" s="5" t="s">
        <v>86</v>
      </c>
      <c r="G66" s="7" t="s">
        <v>35</v>
      </c>
    </row>
    <row r="67" spans="2:9" ht="90">
      <c r="B67" s="5" t="s">
        <v>119</v>
      </c>
      <c r="C67" s="5" t="s">
        <v>112</v>
      </c>
      <c r="D67" s="6" t="s">
        <v>97</v>
      </c>
      <c r="E67" s="8">
        <v>3000000</v>
      </c>
      <c r="F67" s="5" t="s">
        <v>86</v>
      </c>
      <c r="G67" s="7" t="s">
        <v>35</v>
      </c>
      <c r="I67" s="38"/>
    </row>
    <row r="68" spans="2:9" ht="90">
      <c r="B68" s="5">
        <v>80111504</v>
      </c>
      <c r="C68" s="5" t="s">
        <v>113</v>
      </c>
      <c r="D68" s="6" t="s">
        <v>97</v>
      </c>
      <c r="E68" s="8">
        <v>2000000</v>
      </c>
      <c r="F68" s="32" t="s">
        <v>107</v>
      </c>
      <c r="G68" s="7" t="s">
        <v>35</v>
      </c>
      <c r="I68" s="38"/>
    </row>
    <row r="69" spans="2:9" ht="90">
      <c r="B69" s="5" t="s">
        <v>119</v>
      </c>
      <c r="C69" s="5" t="s">
        <v>116</v>
      </c>
      <c r="D69" s="6" t="s">
        <v>97</v>
      </c>
      <c r="E69" s="8">
        <v>54000000</v>
      </c>
      <c r="F69" s="5" t="s">
        <v>107</v>
      </c>
      <c r="G69" s="7" t="s">
        <v>35</v>
      </c>
      <c r="I69" s="38"/>
    </row>
    <row r="70" spans="2:9" ht="90">
      <c r="B70" s="5">
        <v>80111501</v>
      </c>
      <c r="C70" s="5" t="s">
        <v>114</v>
      </c>
      <c r="D70" s="6" t="s">
        <v>97</v>
      </c>
      <c r="E70" s="8">
        <v>16000000</v>
      </c>
      <c r="F70" s="5" t="s">
        <v>86</v>
      </c>
      <c r="G70" s="7" t="s">
        <v>35</v>
      </c>
      <c r="I70" s="38"/>
    </row>
    <row r="71" spans="2:9" ht="90">
      <c r="B71" s="5" t="s">
        <v>120</v>
      </c>
      <c r="C71" s="5" t="s">
        <v>115</v>
      </c>
      <c r="D71" s="6" t="s">
        <v>97</v>
      </c>
      <c r="E71" s="8">
        <v>5000000</v>
      </c>
      <c r="F71" s="5" t="s">
        <v>107</v>
      </c>
      <c r="G71" s="7" t="s">
        <v>35</v>
      </c>
      <c r="I71" s="38"/>
    </row>
    <row r="72" spans="2:7" ht="90">
      <c r="B72" s="5" t="s">
        <v>120</v>
      </c>
      <c r="C72" s="5" t="s">
        <v>122</v>
      </c>
      <c r="D72" s="6" t="s">
        <v>97</v>
      </c>
      <c r="E72" s="35">
        <v>13500000</v>
      </c>
      <c r="F72" s="5" t="s">
        <v>123</v>
      </c>
      <c r="G72" s="7" t="s">
        <v>35</v>
      </c>
    </row>
    <row r="73" spans="2:7" ht="90">
      <c r="B73" s="5" t="s">
        <v>120</v>
      </c>
      <c r="C73" s="5" t="s">
        <v>124</v>
      </c>
      <c r="D73" s="6" t="s">
        <v>97</v>
      </c>
      <c r="E73" s="35">
        <v>9000000</v>
      </c>
      <c r="F73" s="5" t="s">
        <v>123</v>
      </c>
      <c r="G73" s="7" t="s">
        <v>35</v>
      </c>
    </row>
    <row r="74" spans="2:7" ht="90.75" thickBot="1">
      <c r="B74" s="5" t="s">
        <v>126</v>
      </c>
      <c r="C74" s="5" t="s">
        <v>125</v>
      </c>
      <c r="D74" s="6" t="s">
        <v>97</v>
      </c>
      <c r="E74" s="35">
        <v>15000000</v>
      </c>
      <c r="F74" s="5" t="s">
        <v>107</v>
      </c>
      <c r="G74" s="7" t="s">
        <v>35</v>
      </c>
    </row>
    <row r="75" ht="12" customHeight="1" thickBot="1">
      <c r="E75" s="36">
        <f>SUM(E64:E74)</f>
        <v>473500000</v>
      </c>
    </row>
    <row r="76" ht="12" customHeight="1"/>
    <row r="78" ht="15">
      <c r="E78" s="39"/>
    </row>
    <row r="79" ht="18">
      <c r="E79" s="40"/>
    </row>
    <row r="80" spans="6:7" ht="15">
      <c r="F80" s="41"/>
      <c r="G80" s="41"/>
    </row>
  </sheetData>
  <sheetProtection/>
  <mergeCells count="6">
    <mergeCell ref="F11:I15"/>
    <mergeCell ref="F17:I21"/>
    <mergeCell ref="A1:B6"/>
    <mergeCell ref="C1:L2"/>
    <mergeCell ref="C3:L4"/>
    <mergeCell ref="C5:L6"/>
  </mergeCells>
  <printOptions/>
  <pageMargins left="0.2362204724409449" right="0.2362204724409449" top="0.36" bottom="0.3" header="0.22" footer="0.16"/>
  <pageSetup fitToHeight="0" fitToWidth="1" horizontalDpi="600" verticalDpi="600" orientation="landscape" scale="48"/>
  <headerFooter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Alejandra</cp:lastModifiedBy>
  <cp:lastPrinted>2020-01-27T18:07:13Z</cp:lastPrinted>
  <dcterms:created xsi:type="dcterms:W3CDTF">2012-12-10T15:58:41Z</dcterms:created>
  <dcterms:modified xsi:type="dcterms:W3CDTF">2021-04-26T19:07:20Z</dcterms:modified>
  <cp:category/>
  <cp:version/>
  <cp:contentType/>
  <cp:contentStatus/>
</cp:coreProperties>
</file>